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8" i="1" l="1"/>
  <c r="H15" i="1"/>
  <c r="H28" i="1"/>
  <c r="H36" i="1"/>
  <c r="H32" i="1"/>
  <c r="H57" i="1" l="1"/>
  <c r="H18" i="1"/>
  <c r="H31" i="1"/>
  <c r="H22" i="1" l="1"/>
  <c r="H24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<sst xmlns="http://schemas.openxmlformats.org/spreadsheetml/2006/main" count="57" uniqueCount="32">
  <si>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</si>
  <si>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</si>
  <si>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</si>
  <si>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</si>
  <si>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</si>
  <si>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</si>
  <si>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</si>
  <si>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</si>
  <si>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</si>
  <si>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</si>
  <si>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</si>
  <si>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</si>
  <si>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</si>
  <si>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</si>
  <si>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</si>
  <si>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</si>
  <si>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</si>
  <si>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</si>
  <si>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</si>
  <si>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</si>
  <si>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</si>
  <si>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</si>
  <si>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</si>
  <si>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</si>
  <si>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</si>
  <si>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</si>
  <si>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</si>
  <si>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</si>
  <si>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</si>
  <si>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17.11.2023 </t>
  </si>
  <si>
    <t xml:space="preserve">Dana 17.11.2023.godine Dom zdravlja Požarevac nije izvršio plaćanje prema dobavljačima: </t>
  </si>
  <si>
    <t>Primljena i neutrošena participacija od 17.11.2023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</si>
</sst>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4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G58" sqref="G5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2</v>
      </c>
      <c r="C5" s="35"/>
      <c r="D5" s="35"/>
    </row>
    <row r="6" spans="2:15" x14ac:dyDescent="0.25">
      <c r="B6" s="35" t="s">
        <v>3</v>
      </c>
      <c r="C6" s="35"/>
      <c r="D6" s="35"/>
    </row>
    <row r="7" spans="2:15" x14ac:dyDescent="0.25">
      <c r="I7" s="9"/>
      <c r="J7" s="9"/>
    </row>
    <row r="8" spans="2:15" x14ac:dyDescent="0.25">
      <c r="B8" s="36" t="s">
        <v>29</v>
      </c>
      <c r="C8" s="36"/>
      <c r="D8" s="36"/>
      <c r="E8" s="36"/>
      <c r="F8" s="36"/>
      <c r="G8" s="36"/>
      <c r="H8" s="36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1" t="s">
        <v>4</v>
      </c>
      <c r="C11" s="42"/>
      <c r="D11" s="42"/>
      <c r="E11" s="42"/>
      <c r="F11" s="43"/>
      <c r="G11" s="26" t="s">
        <v>5</v>
      </c>
      <c r="H11" s="26" t="s">
        <v>6</v>
      </c>
      <c r="I11" s="9"/>
      <c r="J11" s="9"/>
      <c r="K11" s="37"/>
      <c r="L11" s="37"/>
      <c r="M11" s="37"/>
      <c r="N11" s="37"/>
      <c r="O11" s="37"/>
    </row>
    <row r="12" spans="2:15" x14ac:dyDescent="0.25">
      <c r="B12" s="39" t="s">
        <v>7</v>
      </c>
      <c r="C12" s="39"/>
      <c r="D12" s="39"/>
      <c r="E12" s="39"/>
      <c r="F12" s="39"/>
      <c r="G12" s="16">
        <v>45247</v>
      </c>
      <c r="H12" s="12">
        <v>4256552.5199999996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38" t="s">
        <v>8</v>
      </c>
      <c r="C13" s="38"/>
      <c r="D13" s="38"/>
      <c r="E13" s="38"/>
      <c r="F13" s="38"/>
      <c r="G13" s="17">
        <v>45247</v>
      </c>
      <c r="H13" s="1">
        <f>H14+H29-H37-H50</f>
        <v>4193449.319999997</v>
      </c>
      <c r="I13" s="9"/>
      <c r="J13" s="9"/>
      <c r="K13" s="7"/>
      <c r="L13" s="7"/>
      <c r="M13" s="7"/>
      <c r="N13" s="7"/>
      <c r="O13" s="7"/>
    </row>
    <row r="14" spans="2:15" x14ac:dyDescent="0.25">
      <c r="B14" s="40" t="s">
        <v>9</v>
      </c>
      <c r="C14" s="40"/>
      <c r="D14" s="40"/>
      <c r="E14" s="40"/>
      <c r="F14" s="40"/>
      <c r="G14" s="18">
        <v>45247</v>
      </c>
      <c r="H14" s="2">
        <f>SUM(H15:H28)</f>
        <v>3912260.319999997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f>28112935.13+32310+17537.33+6904.25-28162782.46+5952</f>
        <v>12856.249999996275</v>
      </c>
      <c r="I15" s="27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27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27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+1624000+1571.43-1273748.75-60244.36-21098.11+1624000-1637702.39+129472.23+41996.22-42466.67+6480-9449.88</f>
        <v>2813842.4200000009</v>
      </c>
      <c r="I18" s="27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27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27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8">
        <v>0</v>
      </c>
      <c r="I21" s="27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f>124559.4-39047.4</f>
        <v>85512</v>
      </c>
      <c r="I22" s="27"/>
      <c r="J22" s="9"/>
      <c r="K22" s="6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27"/>
      <c r="J23" s="9"/>
      <c r="K23" s="6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1184208.39-216675.4</f>
        <v>967532.98999999987</v>
      </c>
      <c r="I24" s="27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27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27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27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9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+-54.02+10000+10950+3650+9250+6600-65480.15+7600+3150-129472.23+9450-2735.61+7450+5150</f>
        <v>32516.660000000178</v>
      </c>
      <c r="I28" s="27"/>
      <c r="J28" s="9"/>
      <c r="K28" s="6"/>
      <c r="L28" s="6"/>
    </row>
    <row r="29" spans="2:13" x14ac:dyDescent="0.25">
      <c r="B29" s="31" t="s">
        <v>23</v>
      </c>
      <c r="C29" s="32"/>
      <c r="D29" s="32"/>
      <c r="E29" s="32"/>
      <c r="F29" s="33"/>
      <c r="G29" s="18">
        <v>45247</v>
      </c>
      <c r="H29" s="2">
        <f>H30+H31+H32+H33+H35+H36+H34</f>
        <v>324992.89000000007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153083.33+203916.67-162122.33+178500-172692.33+178500-208923.94+178500-189703.97+178500-166964.81+178500-156432.19+178500-133344.43+178500-148827.33+178500-123603.55+178500-180558.75</f>
        <v>320326.37000000005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f>36083.38-36083.38</f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20"/>
      <c r="H36" s="8">
        <f>7347-2680.48</f>
        <v>4666.5200000000004</v>
      </c>
      <c r="I36" s="9"/>
      <c r="J36" s="9"/>
    </row>
    <row r="37" spans="2:12" x14ac:dyDescent="0.25">
      <c r="B37" s="48" t="s">
        <v>24</v>
      </c>
      <c r="C37" s="49"/>
      <c r="D37" s="49"/>
      <c r="E37" s="49"/>
      <c r="F37" s="50"/>
      <c r="G37" s="21">
        <v>45247</v>
      </c>
      <c r="H37" s="3">
        <f>SUM(H38:H49)</f>
        <v>43803.89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f>6904.25+5952</f>
        <v>12856.25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v>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23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v>30947.64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48" t="s">
        <v>25</v>
      </c>
      <c r="C50" s="49"/>
      <c r="D50" s="49"/>
      <c r="E50" s="49"/>
      <c r="F50" s="50"/>
      <c r="G50" s="21">
        <v>45247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44" t="s">
        <v>26</v>
      </c>
      <c r="C57" s="45"/>
      <c r="D57" s="45"/>
      <c r="E57" s="45"/>
      <c r="F57" s="46"/>
      <c r="G57" s="22">
        <v>45247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+976211.24+2331.92-0.41-1009671.29+0.1-0.12+54.02</f>
        <v>37851.309999999932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  <c r="L58" s="6"/>
    </row>
    <row r="59" spans="2:12" x14ac:dyDescent="0.25">
      <c r="B59" s="51" t="s">
        <v>28</v>
      </c>
      <c r="C59" s="52"/>
      <c r="D59" s="52"/>
      <c r="E59" s="52"/>
      <c r="F59" s="53"/>
      <c r="G59" s="20"/>
      <c r="H59" s="5">
        <f>H14+H29-H37-H50+H57-H58</f>
        <v>4231300.6299999971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47" t="s">
        <v>30</v>
      </c>
      <c r="C61" s="47"/>
      <c r="D61" s="47"/>
      <c r="E61" s="14"/>
      <c r="F61" s="14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2023-11-20T09:13:39Z</dcterms:modified>
  <cp:category/>
  <cp:contentStatus/>
</cp:coreProperties>
</file>